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nappini\Desktop\Risorse Disabili 2025-2026\"/>
    </mc:Choice>
  </mc:AlternateContent>
  <xr:revisionPtr revIDLastSave="0" documentId="13_ncr:1_{F152903D-DCDF-497F-9DCE-3CED1ABB9E4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abella" sheetId="3" r:id="rId1"/>
    <sheet name="calcoli" sheetId="2" r:id="rId2"/>
  </sheets>
  <definedNames>
    <definedName name="_xlnm.Print_Area" localSheetId="0">tabella!$A$1:$I$21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1" i="3" l="1"/>
  <c r="F21" i="3"/>
  <c r="E21" i="3"/>
  <c r="C21" i="3"/>
  <c r="B21" i="3"/>
  <c r="H20" i="3"/>
  <c r="H19" i="3"/>
  <c r="C18" i="3"/>
  <c r="H18" i="3" s="1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  <c r="J13" i="2"/>
  <c r="B21" i="2"/>
  <c r="E18" i="2"/>
  <c r="E19" i="2" s="1"/>
  <c r="E20" i="2" s="1"/>
  <c r="B17" i="2"/>
  <c r="B12" i="2"/>
  <c r="B5" i="2"/>
  <c r="H21" i="3" l="1"/>
</calcChain>
</file>

<file path=xl/sharedStrings.xml><?xml version="1.0" encoding="utf-8"?>
<sst xmlns="http://schemas.openxmlformats.org/spreadsheetml/2006/main" count="62" uniqueCount="58">
  <si>
    <t>Comune</t>
  </si>
  <si>
    <t>Mandati Provincia</t>
  </si>
  <si>
    <t>Numero alunni aggiornato (a seguito rettifiche e integrazioni)</t>
  </si>
  <si>
    <t>Numero alunni a seguito di rendicontazione</t>
  </si>
  <si>
    <t>Importo rendicontato a.s. 2025-2026</t>
  </si>
  <si>
    <t>Saldo da erogare as 2025-2026</t>
  </si>
  <si>
    <t xml:space="preserve">Comune di Arezzo </t>
  </si>
  <si>
    <t>Comune di Civitella in Val Di Chiana</t>
  </si>
  <si>
    <t>4125/2025 del 23.09.2025 e 4127/2025 del 23.09.2025</t>
  </si>
  <si>
    <t>Comune di Montevarchi</t>
  </si>
  <si>
    <t>4128/2025 del 23.09.2025</t>
  </si>
  <si>
    <t>Comune di Castelfranco Pian di Scò</t>
  </si>
  <si>
    <t>4129/2025 del 23.09.2025</t>
  </si>
  <si>
    <t>Comune di Castiglion Fiorentino</t>
  </si>
  <si>
    <t>4130/2025 del 23.09.2025</t>
  </si>
  <si>
    <t>Comune di Cavriglia</t>
  </si>
  <si>
    <t>4132/2025 del 23.09.2025</t>
  </si>
  <si>
    <t>Comune di Cortona</t>
  </si>
  <si>
    <t>4133/2025 del 23.09.2025</t>
  </si>
  <si>
    <t>Comune di Lucignano</t>
  </si>
  <si>
    <t>4140/2025 del 23.09.2025</t>
  </si>
  <si>
    <t>Comune di Marciano della Chiana</t>
  </si>
  <si>
    <t>4141/2025 del 23.09.2025</t>
  </si>
  <si>
    <t>Comune di Sansepolcro</t>
  </si>
  <si>
    <t>4142/2025 del 23.09.2025</t>
  </si>
  <si>
    <t>Comune di Bucine</t>
  </si>
  <si>
    <t>4143/2025 del 23.09.2025</t>
  </si>
  <si>
    <t>Comune di San Giovanni Valdarno</t>
  </si>
  <si>
    <t>4144/2025 del 23.09.2025</t>
  </si>
  <si>
    <t>Comune di Subbiano</t>
  </si>
  <si>
    <t>4145/2025 del 23.09.2025</t>
  </si>
  <si>
    <t>Comune di Bibbiena</t>
  </si>
  <si>
    <t>4146/2025 del 23.09.2025</t>
  </si>
  <si>
    <t>Comune di Laterina Pergine Valdarno</t>
  </si>
  <si>
    <t>4147/2025 del 23.09.2025</t>
  </si>
  <si>
    <t>Comune di Loro Ciuffenna</t>
  </si>
  <si>
    <t>4148/2025 del 23.09.2025</t>
  </si>
  <si>
    <t>Unione dei Comuni Montani Casentino</t>
  </si>
  <si>
    <t>Comune di Terranuova Bracciolini</t>
  </si>
  <si>
    <t>4150/2025 del 23.09.2025</t>
  </si>
  <si>
    <t>Asl Sud Est (Comune di Capolona)</t>
  </si>
  <si>
    <t>4131/2025 del 23.09.2025</t>
  </si>
  <si>
    <t>TOTALE</t>
  </si>
  <si>
    <t>mandati</t>
  </si>
  <si>
    <t>657/26</t>
  </si>
  <si>
    <t>667/26</t>
  </si>
  <si>
    <t>1503/25</t>
  </si>
  <si>
    <t>874/25 s. 1</t>
  </si>
  <si>
    <t>673/26</t>
  </si>
  <si>
    <t>672/26</t>
  </si>
  <si>
    <t>q.p. (senza rimodulazione)</t>
  </si>
  <si>
    <t xml:space="preserve">1849/25 s. 1 </t>
  </si>
  <si>
    <t>acconto</t>
  </si>
  <si>
    <t>AR</t>
  </si>
  <si>
    <t>Preventivo a.s.2025/2026 (D.D. 1710 del 22.09.2025 e DD 2493 del 29/12/2025)</t>
  </si>
  <si>
    <t>4149/2025 del 23.09.2025 (€ 5.428,40) 27/2026 del 7.01.2026 (€ 693,32)</t>
  </si>
  <si>
    <t>in corso di compensazione (non erogato)</t>
  </si>
  <si>
    <t>1° Acconto (pari al 40%) disposto con D.D. 1710 del 22.09.2025 e DD 2493 del 29/12/2025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</si>
</sst>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7">
    <font>
      <sz val="11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charset val="1"/>
    </font>
    <font>
      <b/>
      <sz val="12"/>
      <color theme="1"/>
      <name val="Calibri"/>
      <family val="2"/>
    </font>
    <font>
      <b/>
      <sz val="12"/>
      <color rgb="FF000000"/>
      <name val="ArialMT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" fillId="4" borderId="5" xfId="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4" fontId="5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vertical="center"/>
    </xf>
    <xf numFmtId="4" fontId="6" fillId="0" borderId="0" xfId="0" applyNumberFormat="1" applyFont="1" applyAlignment="1">
      <alignment horizontal="center" vertical="center" readingOrder="1"/>
    </xf>
    <xf numFmtId="4" fontId="2" fillId="4" borderId="0" xfId="0" applyNumberFormat="1" applyFont="1" applyFill="1" applyAlignment="1">
      <alignment horizontal="center" wrapText="1"/>
    </xf>
    <xf numFmtId="4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" fontId="5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164" fontId="2" fillId="4" borderId="6" xfId="0" applyNumberFormat="1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8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DA1D7-E65D-466D-88C4-A8774FC3ACAA}">
  <dimension ref="A1:H21"/>
  <sheetViews>
    <sheetView tabSelected="1" view="pageBreakPreview" zoomScale="60" zoomScaleNormal="100" workbookViewId="0">
      <selection activeCell="B18" sqref="B18"/>
    </sheetView>
  </sheetViews>
  <sheetFormatPr defaultRowHeight="14.4"/>
  <cols>
    <col min="1" max="1" width="51.5546875" customWidth="1"/>
    <col min="2" max="2" width="31.21875" customWidth="1"/>
    <col min="3" max="3" width="28.77734375" customWidth="1"/>
    <col min="4" max="4" width="32.6640625" customWidth="1"/>
    <col min="5" max="5" width="26.6640625" hidden="1" customWidth="1"/>
    <col min="6" max="6" width="19.77734375" customWidth="1"/>
    <col min="7" max="7" width="20.44140625" customWidth="1"/>
    <col min="8" max="8" width="21.77734375" customWidth="1"/>
  </cols>
  <sheetData>
    <row r="1" spans="1:8" ht="62.4">
      <c r="A1" s="27" t="s">
        <v>0</v>
      </c>
      <c r="B1" s="4" t="s">
        <v>54</v>
      </c>
      <c r="C1" s="5" t="s">
        <v>57</v>
      </c>
      <c r="D1" s="6" t="s">
        <v>1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ht="31.2">
      <c r="A2" s="28" t="s">
        <v>6</v>
      </c>
      <c r="B2" s="29">
        <v>62310</v>
      </c>
      <c r="C2" s="30">
        <v>24924</v>
      </c>
      <c r="D2" s="31" t="s">
        <v>56</v>
      </c>
      <c r="E2" s="2">
        <v>15</v>
      </c>
      <c r="F2" s="2">
        <v>20</v>
      </c>
      <c r="G2" s="1">
        <v>44580.4</v>
      </c>
      <c r="H2" s="9">
        <f>G2</f>
        <v>44580.4</v>
      </c>
    </row>
    <row r="3" spans="1:8" ht="31.2">
      <c r="A3" s="28" t="s">
        <v>7</v>
      </c>
      <c r="B3" s="29">
        <v>18216</v>
      </c>
      <c r="C3" s="30">
        <v>7286.4</v>
      </c>
      <c r="D3" s="32" t="s">
        <v>8</v>
      </c>
      <c r="E3" s="2">
        <v>1</v>
      </c>
      <c r="F3" s="2">
        <v>1</v>
      </c>
      <c r="G3" s="1">
        <v>13200</v>
      </c>
      <c r="H3" s="1">
        <f>G3-C3</f>
        <v>5913.6</v>
      </c>
    </row>
    <row r="4" spans="1:8" ht="15.6">
      <c r="A4" s="28" t="s">
        <v>9</v>
      </c>
      <c r="B4" s="29">
        <v>105547.2</v>
      </c>
      <c r="C4" s="30">
        <v>42218.879999999997</v>
      </c>
      <c r="D4" s="32" t="s">
        <v>10</v>
      </c>
      <c r="E4" s="2">
        <v>18</v>
      </c>
      <c r="F4" s="2">
        <v>18</v>
      </c>
      <c r="G4" s="1">
        <v>93894.82</v>
      </c>
      <c r="H4" s="1">
        <f t="shared" ref="H4:H20" si="0">G4-C4</f>
        <v>51675.94000000001</v>
      </c>
    </row>
    <row r="5" spans="1:8" ht="15.6">
      <c r="A5" s="28" t="s">
        <v>11</v>
      </c>
      <c r="B5" s="29">
        <v>4995</v>
      </c>
      <c r="C5" s="30">
        <v>1998</v>
      </c>
      <c r="D5" s="32" t="s">
        <v>12</v>
      </c>
      <c r="E5" s="2">
        <v>2</v>
      </c>
      <c r="F5" s="2">
        <v>2</v>
      </c>
      <c r="G5" s="1">
        <v>2002.62</v>
      </c>
      <c r="H5" s="1">
        <f t="shared" si="0"/>
        <v>4.6199999999998909</v>
      </c>
    </row>
    <row r="6" spans="1:8" ht="15.6">
      <c r="A6" s="28" t="s">
        <v>13</v>
      </c>
      <c r="B6" s="29">
        <v>12600</v>
      </c>
      <c r="C6" s="30">
        <v>5040</v>
      </c>
      <c r="D6" s="32" t="s">
        <v>14</v>
      </c>
      <c r="E6" s="2">
        <v>1</v>
      </c>
      <c r="F6" s="2">
        <v>1</v>
      </c>
      <c r="G6" s="1">
        <v>12600</v>
      </c>
      <c r="H6" s="1">
        <f t="shared" si="0"/>
        <v>7560</v>
      </c>
    </row>
    <row r="7" spans="1:8" ht="15.6">
      <c r="A7" s="28" t="s">
        <v>15</v>
      </c>
      <c r="B7" s="29">
        <v>23349.06</v>
      </c>
      <c r="C7" s="30">
        <v>9339.6200000000008</v>
      </c>
      <c r="D7" s="32" t="s">
        <v>16</v>
      </c>
      <c r="E7" s="2">
        <v>3</v>
      </c>
      <c r="F7" s="2">
        <v>3</v>
      </c>
      <c r="G7" s="1">
        <v>23164.11</v>
      </c>
      <c r="H7" s="1">
        <f t="shared" si="0"/>
        <v>13824.49</v>
      </c>
    </row>
    <row r="8" spans="1:8" ht="15.6">
      <c r="A8" s="28" t="s">
        <v>17</v>
      </c>
      <c r="B8" s="29">
        <v>26031.64</v>
      </c>
      <c r="C8" s="30">
        <v>10412.66</v>
      </c>
      <c r="D8" s="32" t="s">
        <v>18</v>
      </c>
      <c r="E8" s="2">
        <v>5</v>
      </c>
      <c r="F8" s="2">
        <v>5</v>
      </c>
      <c r="G8" s="1">
        <v>21623.91</v>
      </c>
      <c r="H8" s="1">
        <f t="shared" si="0"/>
        <v>11211.25</v>
      </c>
    </row>
    <row r="9" spans="1:8" ht="15.6">
      <c r="A9" s="28" t="s">
        <v>19</v>
      </c>
      <c r="B9" s="29">
        <v>13200</v>
      </c>
      <c r="C9" s="30">
        <v>5280</v>
      </c>
      <c r="D9" s="32" t="s">
        <v>20</v>
      </c>
      <c r="E9" s="2">
        <v>1</v>
      </c>
      <c r="F9" s="2">
        <v>1</v>
      </c>
      <c r="G9" s="1">
        <v>12750</v>
      </c>
      <c r="H9" s="1">
        <f t="shared" si="0"/>
        <v>7470</v>
      </c>
    </row>
    <row r="10" spans="1:8" ht="15.6">
      <c r="A10" s="28" t="s">
        <v>21</v>
      </c>
      <c r="B10" s="29">
        <v>27303.52</v>
      </c>
      <c r="C10" s="30">
        <v>10921.41</v>
      </c>
      <c r="D10" s="32" t="s">
        <v>22</v>
      </c>
      <c r="E10" s="2">
        <v>4</v>
      </c>
      <c r="F10" s="2">
        <v>4</v>
      </c>
      <c r="G10" s="1">
        <v>20919.32</v>
      </c>
      <c r="H10" s="1">
        <f t="shared" si="0"/>
        <v>9997.91</v>
      </c>
    </row>
    <row r="11" spans="1:8" ht="15.6">
      <c r="A11" s="28" t="s">
        <v>23</v>
      </c>
      <c r="B11" s="29">
        <v>4990</v>
      </c>
      <c r="C11" s="30">
        <v>1996</v>
      </c>
      <c r="D11" s="32" t="s">
        <v>24</v>
      </c>
      <c r="E11" s="2">
        <v>1</v>
      </c>
      <c r="F11" s="2">
        <v>1</v>
      </c>
      <c r="G11" s="1">
        <v>4990</v>
      </c>
      <c r="H11" s="1">
        <f t="shared" si="0"/>
        <v>2994</v>
      </c>
    </row>
    <row r="12" spans="1:8" ht="15.6">
      <c r="A12" s="28" t="s">
        <v>25</v>
      </c>
      <c r="B12" s="29">
        <v>10229.76</v>
      </c>
      <c r="C12" s="30">
        <v>4091.9</v>
      </c>
      <c r="D12" s="32" t="s">
        <v>26</v>
      </c>
      <c r="E12" s="2">
        <v>1</v>
      </c>
      <c r="F12" s="2">
        <v>2</v>
      </c>
      <c r="G12" s="1">
        <v>14504.96</v>
      </c>
      <c r="H12" s="1">
        <f t="shared" si="0"/>
        <v>10413.06</v>
      </c>
    </row>
    <row r="13" spans="1:8" ht="15.6">
      <c r="A13" s="28" t="s">
        <v>27</v>
      </c>
      <c r="B13" s="29">
        <v>2000</v>
      </c>
      <c r="C13" s="30">
        <v>800</v>
      </c>
      <c r="D13" s="32" t="s">
        <v>28</v>
      </c>
      <c r="E13" s="2">
        <v>1</v>
      </c>
      <c r="F13" s="2">
        <v>1</v>
      </c>
      <c r="G13" s="1">
        <v>2000</v>
      </c>
      <c r="H13" s="1">
        <f t="shared" si="0"/>
        <v>1200</v>
      </c>
    </row>
    <row r="14" spans="1:8" ht="15.6">
      <c r="A14" s="28" t="s">
        <v>29</v>
      </c>
      <c r="B14" s="29">
        <v>11760</v>
      </c>
      <c r="C14" s="30">
        <v>4704</v>
      </c>
      <c r="D14" s="32" t="s">
        <v>30</v>
      </c>
      <c r="E14" s="2">
        <v>1</v>
      </c>
      <c r="F14" s="2">
        <v>1</v>
      </c>
      <c r="G14" s="1">
        <v>9514</v>
      </c>
      <c r="H14" s="1">
        <f t="shared" si="0"/>
        <v>4810</v>
      </c>
    </row>
    <row r="15" spans="1:8" ht="15.6">
      <c r="A15" s="28" t="s">
        <v>31</v>
      </c>
      <c r="B15" s="29">
        <v>7987.97</v>
      </c>
      <c r="C15" s="30">
        <v>3195.19</v>
      </c>
      <c r="D15" s="32" t="s">
        <v>32</v>
      </c>
      <c r="E15" s="2">
        <v>4</v>
      </c>
      <c r="F15" s="2">
        <v>3</v>
      </c>
      <c r="G15" s="1">
        <v>6755.45</v>
      </c>
      <c r="H15" s="1">
        <f t="shared" si="0"/>
        <v>3560.2599999999998</v>
      </c>
    </row>
    <row r="16" spans="1:8" ht="15.6">
      <c r="A16" s="28" t="s">
        <v>33</v>
      </c>
      <c r="B16" s="29">
        <v>22042.19</v>
      </c>
      <c r="C16" s="30">
        <v>8816.8799999999992</v>
      </c>
      <c r="D16" s="32" t="s">
        <v>34</v>
      </c>
      <c r="E16" s="2">
        <v>2</v>
      </c>
      <c r="F16" s="2">
        <v>2</v>
      </c>
      <c r="G16" s="1">
        <v>17922.849999999999</v>
      </c>
      <c r="H16" s="1">
        <f t="shared" si="0"/>
        <v>9105.9699999999993</v>
      </c>
    </row>
    <row r="17" spans="1:8" ht="15.6">
      <c r="A17" s="28" t="s">
        <v>35</v>
      </c>
      <c r="B17" s="29">
        <v>20500</v>
      </c>
      <c r="C17" s="30">
        <v>8200</v>
      </c>
      <c r="D17" s="32" t="s">
        <v>36</v>
      </c>
      <c r="E17" s="2">
        <v>2</v>
      </c>
      <c r="F17" s="2">
        <v>2</v>
      </c>
      <c r="G17" s="1">
        <v>19275</v>
      </c>
      <c r="H17" s="1">
        <f t="shared" si="0"/>
        <v>11075</v>
      </c>
    </row>
    <row r="18" spans="1:8" ht="46.8">
      <c r="A18" s="36" t="s">
        <v>37</v>
      </c>
      <c r="B18" s="37">
        <v>15304.3</v>
      </c>
      <c r="C18" s="38">
        <f>B18*0.4</f>
        <v>6121.72</v>
      </c>
      <c r="D18" s="39" t="s">
        <v>55</v>
      </c>
      <c r="E18" s="40">
        <v>2</v>
      </c>
      <c r="F18" s="40">
        <v>3</v>
      </c>
      <c r="G18" s="10">
        <v>10364.66</v>
      </c>
      <c r="H18" s="10">
        <f>G18-C18</f>
        <v>4242.9399999999996</v>
      </c>
    </row>
    <row r="19" spans="1:8" ht="15.6">
      <c r="A19" s="28" t="s">
        <v>38</v>
      </c>
      <c r="B19" s="29">
        <v>68568.320000000007</v>
      </c>
      <c r="C19" s="30">
        <v>27427.33</v>
      </c>
      <c r="D19" s="32" t="s">
        <v>39</v>
      </c>
      <c r="E19" s="2">
        <v>7</v>
      </c>
      <c r="F19" s="2">
        <v>7</v>
      </c>
      <c r="G19" s="1">
        <v>61796.83</v>
      </c>
      <c r="H19" s="1">
        <f t="shared" si="0"/>
        <v>34369.5</v>
      </c>
    </row>
    <row r="20" spans="1:8" ht="15.6">
      <c r="A20" s="41" t="s">
        <v>40</v>
      </c>
      <c r="B20" s="42">
        <v>13705.12</v>
      </c>
      <c r="C20" s="43">
        <v>5482.05</v>
      </c>
      <c r="D20" s="44" t="s">
        <v>41</v>
      </c>
      <c r="E20" s="45">
        <v>1</v>
      </c>
      <c r="F20" s="45">
        <v>1</v>
      </c>
      <c r="G20" s="11">
        <v>12520.54</v>
      </c>
      <c r="H20" s="11">
        <f t="shared" si="0"/>
        <v>7038.4900000000007</v>
      </c>
    </row>
    <row r="21" spans="1:8" ht="16.2" thickBot="1">
      <c r="A21" s="3" t="s">
        <v>42</v>
      </c>
      <c r="B21" s="33">
        <f>SUM(B2:B20)</f>
        <v>470640.08</v>
      </c>
      <c r="C21" s="34">
        <f>SUM(C2:C20)</f>
        <v>188256.03999999998</v>
      </c>
      <c r="D21" s="35"/>
      <c r="E21" s="7">
        <f>SUM(E2:E20)</f>
        <v>72</v>
      </c>
      <c r="F21" s="7">
        <f>SUM(F2:F20)</f>
        <v>78</v>
      </c>
      <c r="G21" s="8">
        <f>SUM(G2:G20)</f>
        <v>404379.47</v>
      </c>
      <c r="H21" s="8">
        <f>SUM(H2:H20)</f>
        <v>241047.43</v>
      </c>
    </row>
  </sheetData>
  <pageMargins left="0.7" right="0.7" top="0.75" bottom="0.75" header="0.3" footer="0.3"/>
  <pageSetup paperSize="9" scale="39" orientation="portrait" r:id="rId1"/>
  <headerFooter>
    <oddHeader>&amp;C&amp;"Calibri,Grassetto"&amp;18ALLEGATO 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28"/>
  <sheetViews>
    <sheetView topLeftCell="A4" zoomScaleNormal="100" workbookViewId="0">
      <selection activeCell="J13" sqref="J13"/>
    </sheetView>
  </sheetViews>
  <sheetFormatPr defaultColWidth="8.5546875" defaultRowHeight="15.6"/>
  <cols>
    <col min="1" max="1" width="8.5546875" style="13"/>
    <col min="2" max="2" width="12.109375" style="13" bestFit="1" customWidth="1"/>
    <col min="3" max="3" width="8.5546875" style="13"/>
    <col min="4" max="4" width="21.44140625" style="13" customWidth="1"/>
    <col min="5" max="5" width="25.88671875" style="13" customWidth="1"/>
    <col min="6" max="9" width="8.5546875" style="13"/>
    <col min="10" max="10" width="11" style="13" bestFit="1" customWidth="1"/>
    <col min="11" max="16384" width="8.5546875" style="13"/>
  </cols>
  <sheetData>
    <row r="2" spans="2:10">
      <c r="B2" s="12">
        <v>187562.72</v>
      </c>
      <c r="C2" s="13" t="s">
        <v>52</v>
      </c>
    </row>
    <row r="3" spans="2:10">
      <c r="B3" s="12">
        <v>24924</v>
      </c>
      <c r="C3" s="13" t="s">
        <v>53</v>
      </c>
    </row>
    <row r="5" spans="2:10">
      <c r="B5" s="23">
        <f>B2-B3</f>
        <v>162638.72</v>
      </c>
      <c r="C5" s="24"/>
      <c r="D5" s="25" t="s">
        <v>43</v>
      </c>
    </row>
    <row r="6" spans="2:10">
      <c r="B6" s="14">
        <v>26799.85</v>
      </c>
      <c r="D6" s="15" t="s">
        <v>44</v>
      </c>
      <c r="J6" s="14">
        <v>26799.85</v>
      </c>
    </row>
    <row r="7" spans="2:10">
      <c r="B7" s="14">
        <v>101817.68</v>
      </c>
      <c r="D7" s="15" t="s">
        <v>45</v>
      </c>
      <c r="J7" s="14">
        <v>101817.68</v>
      </c>
    </row>
    <row r="8" spans="2:10">
      <c r="B8" s="14">
        <v>7786.33</v>
      </c>
      <c r="D8" s="15" t="s">
        <v>46</v>
      </c>
      <c r="J8" s="14">
        <v>7786.33</v>
      </c>
    </row>
    <row r="9" spans="2:10">
      <c r="B9" s="16">
        <v>17137.669999999998</v>
      </c>
      <c r="C9" s="17"/>
      <c r="D9" s="17" t="s">
        <v>47</v>
      </c>
      <c r="E9" s="18"/>
      <c r="J9" s="16">
        <v>17137.669999999998</v>
      </c>
    </row>
    <row r="10" spans="2:10">
      <c r="B10" s="16">
        <v>1039.98</v>
      </c>
      <c r="C10" s="17"/>
      <c r="D10" s="17" t="s">
        <v>48</v>
      </c>
      <c r="E10" s="18"/>
      <c r="J10" s="16">
        <v>1039.98</v>
      </c>
    </row>
    <row r="11" spans="2:10">
      <c r="B11" s="16">
        <v>151686.54999999999</v>
      </c>
      <c r="C11" s="17"/>
      <c r="D11" s="17" t="s">
        <v>49</v>
      </c>
      <c r="E11" s="18" t="s">
        <v>50</v>
      </c>
      <c r="J11" s="16">
        <v>172395.77</v>
      </c>
    </row>
    <row r="12" spans="2:10">
      <c r="B12" s="19">
        <f>SUM(B5:B11)</f>
        <v>468906.77999999997</v>
      </c>
      <c r="C12" s="17"/>
      <c r="D12" s="17"/>
      <c r="E12" s="18"/>
    </row>
    <row r="13" spans="2:10">
      <c r="B13" s="17"/>
      <c r="C13" s="17"/>
      <c r="D13" s="17"/>
      <c r="E13" s="18"/>
      <c r="J13" s="26">
        <f>SUM(J6:J12)</f>
        <v>326977.27999999997</v>
      </c>
    </row>
    <row r="14" spans="2:10">
      <c r="B14" s="16">
        <v>254544.21</v>
      </c>
      <c r="C14" s="17"/>
      <c r="D14" s="17"/>
      <c r="E14" s="18"/>
    </row>
    <row r="15" spans="2:10">
      <c r="B15" s="14">
        <v>101817.68</v>
      </c>
      <c r="C15" s="17"/>
      <c r="D15" s="17"/>
      <c r="E15" s="18"/>
    </row>
    <row r="16" spans="2:10">
      <c r="B16" s="16">
        <v>1733.3</v>
      </c>
      <c r="C16" s="17"/>
      <c r="D16" s="17"/>
      <c r="E16" s="18"/>
    </row>
    <row r="17" spans="2:5">
      <c r="B17" s="16">
        <f>B14-B15-B16</f>
        <v>150993.23000000001</v>
      </c>
      <c r="C17" s="17"/>
      <c r="D17" s="17"/>
      <c r="E17" s="18">
        <v>172395.77</v>
      </c>
    </row>
    <row r="18" spans="2:5">
      <c r="B18" s="17"/>
      <c r="C18" s="17"/>
      <c r="D18" s="17"/>
      <c r="E18" s="20">
        <f>B11</f>
        <v>151686.54999999999</v>
      </c>
    </row>
    <row r="19" spans="2:5">
      <c r="B19" s="21">
        <v>275946.75</v>
      </c>
      <c r="C19" s="17"/>
      <c r="D19" s="17"/>
      <c r="E19" s="20">
        <f>E17-E18</f>
        <v>20709.22</v>
      </c>
    </row>
    <row r="20" spans="2:5">
      <c r="B20" s="16">
        <v>151686.54999999999</v>
      </c>
      <c r="C20" s="17"/>
      <c r="D20" s="17" t="s">
        <v>49</v>
      </c>
      <c r="E20" s="20">
        <f>B24-E19</f>
        <v>0</v>
      </c>
    </row>
    <row r="21" spans="2:5">
      <c r="B21" s="16">
        <f>B15</f>
        <v>101817.68</v>
      </c>
      <c r="C21" s="17"/>
      <c r="D21" s="17" t="s">
        <v>45</v>
      </c>
      <c r="E21" s="18"/>
    </row>
    <row r="22" spans="2:5">
      <c r="B22" s="16">
        <v>693.32</v>
      </c>
      <c r="C22" s="17"/>
      <c r="D22" s="17" t="s">
        <v>51</v>
      </c>
      <c r="E22" s="18"/>
    </row>
    <row r="23" spans="2:5">
      <c r="B23" s="16">
        <v>1039.98</v>
      </c>
      <c r="C23" s="17"/>
      <c r="D23" s="17" t="s">
        <v>48</v>
      </c>
      <c r="E23" s="18"/>
    </row>
    <row r="24" spans="2:5">
      <c r="B24" s="22">
        <v>20709.22</v>
      </c>
      <c r="C24" s="17"/>
      <c r="D24" s="17" t="s">
        <v>49</v>
      </c>
      <c r="E24" s="18"/>
    </row>
    <row r="25" spans="2:5">
      <c r="B25" s="17"/>
      <c r="C25" s="17"/>
      <c r="D25" s="17"/>
      <c r="E25" s="18"/>
    </row>
    <row r="26" spans="2:5">
      <c r="B26" s="17"/>
      <c r="C26" s="17"/>
      <c r="D26" s="17"/>
      <c r="E26" s="18"/>
    </row>
    <row r="27" spans="2:5">
      <c r="B27" s="17"/>
      <c r="C27" s="17"/>
      <c r="D27" s="17"/>
      <c r="E27" s="18"/>
    </row>
    <row r="28" spans="2:5">
      <c r="B28" s="17"/>
      <c r="C28" s="17"/>
      <c r="D28" s="17"/>
      <c r="E28" s="18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tabella</vt:lpstr>
      <vt:lpstr>calcoli</vt:lpstr>
      <vt:lpstr>tabella!Area_stampa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enappini</dc:creator>
  <dc:description/>
  <cp:lastModifiedBy>enappini</cp:lastModifiedBy>
  <cp:revision>67</cp:revision>
  <cp:lastPrinted>2026-08-30T07:03:11Z</cp:lastPrinted>
  <dcterms:created xsi:type="dcterms:W3CDTF">2024-10-04T13:30:06Z</dcterms:created>
  <dcterms:modified xsi:type="dcterms:W3CDTF">2026-08-30T07:03:44Z</dcterms:modified>
  <dc:language>it-IT</dc:language>
</cp:coreProperties>
</file>